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CertainTeed Siding/Reports/2021/4Q21/"/>
    </mc:Choice>
  </mc:AlternateContent>
  <xr:revisionPtr revIDLastSave="106" documentId="8_{DB7DF331-9325-4499-82BF-25ABD487DE20}" xr6:coauthVersionLast="47" xr6:coauthVersionMax="47" xr10:uidLastSave="{52CC1A5C-7074-4823-A4F9-FBD0B8F1EFC5}"/>
  <bookViews>
    <workbookView xWindow="1110" yWindow="0" windowWidth="16650" windowHeight="15600" xr2:uid="{00000000-000D-0000-FFFF-FFFF00000000}"/>
  </bookViews>
  <sheets>
    <sheet name="CT Vinyl Siding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2" i="2"/>
  <c r="E47" i="2"/>
  <c r="D47" i="2"/>
  <c r="G43" i="2"/>
  <c r="F38" i="2" l="1"/>
  <c r="D35" i="2"/>
  <c r="D39" i="2" s="1"/>
  <c r="E35" i="2"/>
  <c r="E39" i="2" s="1"/>
</calcChain>
</file>

<file path=xl/sharedStrings.xml><?xml version="1.0" encoding="utf-8"?>
<sst xmlns="http://schemas.openxmlformats.org/spreadsheetml/2006/main" count="109" uniqueCount="90">
  <si>
    <t>UNIT</t>
  </si>
  <si>
    <t>AMOUNT</t>
  </si>
  <si>
    <t>N-21502</t>
  </si>
  <si>
    <t>N-08300</t>
  </si>
  <si>
    <t>N-17700</t>
  </si>
  <si>
    <t>N-22600</t>
  </si>
  <si>
    <t xml:space="preserve">Ship To </t>
  </si>
  <si>
    <t>Company Name</t>
  </si>
  <si>
    <t>N-23400</t>
  </si>
  <si>
    <t>CT Vinyl Siding</t>
  </si>
  <si>
    <t>N-25600</t>
  </si>
  <si>
    <t xml:space="preserve">     Check</t>
  </si>
  <si>
    <t>N-11600</t>
  </si>
  <si>
    <t>Spartan Bldg Supply</t>
  </si>
  <si>
    <t>N-28800</t>
  </si>
  <si>
    <t>N-14700</t>
  </si>
  <si>
    <t>N-29500</t>
  </si>
  <si>
    <t>RSW of IA</t>
  </si>
  <si>
    <t>LKL Associates</t>
  </si>
  <si>
    <t>Wholesale Siding</t>
  </si>
  <si>
    <t>Edco</t>
  </si>
  <si>
    <t>Exterior Supply - Greenwood</t>
  </si>
  <si>
    <r>
      <t xml:space="preserve">Fraser </t>
    </r>
    <r>
      <rPr>
        <sz val="11"/>
        <color indexed="40"/>
        <rFont val="Calibri"/>
        <family val="2"/>
        <scheme val="minor"/>
      </rPr>
      <t>(Ingram Whse Siding)</t>
    </r>
  </si>
  <si>
    <t>City</t>
  </si>
  <si>
    <t>Greenwood</t>
  </si>
  <si>
    <t>Wausau Supply</t>
  </si>
  <si>
    <t>Schofield</t>
  </si>
  <si>
    <t>Brandon</t>
  </si>
  <si>
    <t>Detroit Lakes</t>
  </si>
  <si>
    <t>Eau Claire</t>
  </si>
  <si>
    <t>Jacksonville</t>
  </si>
  <si>
    <t>Lakeville</t>
  </si>
  <si>
    <t>Rochelle</t>
  </si>
  <si>
    <t>Stuart</t>
  </si>
  <si>
    <t>West branch</t>
  </si>
  <si>
    <t>Raleigh</t>
  </si>
  <si>
    <t>Durham</t>
  </si>
  <si>
    <t>Grove City</t>
  </si>
  <si>
    <t>Delphos</t>
  </si>
  <si>
    <t>Lansing</t>
  </si>
  <si>
    <t>N Jackson</t>
  </si>
  <si>
    <t xml:space="preserve">The Palmer Donavin Co </t>
  </si>
  <si>
    <t>Wake Supply</t>
  </si>
  <si>
    <r>
      <t xml:space="preserve">Twin Rivers </t>
    </r>
    <r>
      <rPr>
        <sz val="11"/>
        <color rgb="FF00B0F0"/>
        <rFont val="Calibri"/>
        <family val="2"/>
        <scheme val="minor"/>
      </rPr>
      <t>(Wake Supply)</t>
    </r>
  </si>
  <si>
    <t>New Bern</t>
  </si>
  <si>
    <t>Youngstown</t>
  </si>
  <si>
    <t>Warren</t>
  </si>
  <si>
    <t xml:space="preserve">Banner Supply </t>
  </si>
  <si>
    <t>Memphis</t>
  </si>
  <si>
    <t>Camco Roofing</t>
  </si>
  <si>
    <t>N-25601</t>
  </si>
  <si>
    <t>N-10200</t>
  </si>
  <si>
    <t>Harrington</t>
  </si>
  <si>
    <t>SLC</t>
  </si>
  <si>
    <t>N-29205</t>
  </si>
  <si>
    <t>Vernal</t>
  </si>
  <si>
    <t>N-23403</t>
  </si>
  <si>
    <t>N-23405</t>
  </si>
  <si>
    <t>N-23404</t>
  </si>
  <si>
    <t>N-08304</t>
  </si>
  <si>
    <t>N-08301</t>
  </si>
  <si>
    <t>N-22602</t>
  </si>
  <si>
    <t>N-22604</t>
  </si>
  <si>
    <t>N-22605</t>
  </si>
  <si>
    <t>N-22606</t>
  </si>
  <si>
    <t>N-22607</t>
  </si>
  <si>
    <t>N-22608</t>
  </si>
  <si>
    <t>N-22609</t>
  </si>
  <si>
    <t>St. Louis</t>
  </si>
  <si>
    <t>N-22601</t>
  </si>
  <si>
    <t>East Side Lumberyard</t>
  </si>
  <si>
    <t>N-11604</t>
  </si>
  <si>
    <t>Tupelo</t>
  </si>
  <si>
    <t>N-25101</t>
  </si>
  <si>
    <t>E St. Louis</t>
  </si>
  <si>
    <t>N-10102</t>
  </si>
  <si>
    <t>Hopkins</t>
  </si>
  <si>
    <t>N-14701</t>
  </si>
  <si>
    <t>Royal Oak</t>
  </si>
  <si>
    <t>Fraser</t>
  </si>
  <si>
    <t>NEMEON</t>
  </si>
  <si>
    <t>4Q21</t>
  </si>
  <si>
    <t>N-23402</t>
  </si>
  <si>
    <t>Hebron</t>
  </si>
  <si>
    <t>Des Moines</t>
  </si>
  <si>
    <t>termed - Arrowhead</t>
  </si>
  <si>
    <t>N-08305</t>
  </si>
  <si>
    <t>N-00500</t>
  </si>
  <si>
    <t>Western Materials</t>
  </si>
  <si>
    <t>Yakima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</si>
</sst>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40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8" fontId="4" fillId="0" borderId="0" xfId="0" applyNumberFormat="1" applyFont="1" applyFill="1" applyAlignment="1">
      <alignment horizontal="right"/>
    </xf>
    <xf numFmtId="8" fontId="4" fillId="0" borderId="0" xfId="0" applyNumberFormat="1" applyFont="1" applyFill="1" applyAlignment="1"/>
    <xf numFmtId="4" fontId="4" fillId="0" borderId="0" xfId="0" applyNumberFormat="1" applyFont="1" applyFill="1" applyAlignment="1"/>
    <xf numFmtId="0" fontId="6" fillId="0" borderId="0" xfId="0" applyFont="1" applyFill="1" applyAlignment="1"/>
    <xf numFmtId="0" fontId="4" fillId="3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9" fontId="4" fillId="0" borderId="0" xfId="0" applyNumberFormat="1" applyFont="1" applyFill="1" applyAlignment="1">
      <alignment wrapText="1"/>
    </xf>
    <xf numFmtId="43" fontId="4" fillId="2" borderId="0" xfId="0" applyNumberFormat="1" applyFont="1" applyFill="1" applyAlignment="1">
      <alignment horizontal="center"/>
    </xf>
    <xf numFmtId="43" fontId="4" fillId="2" borderId="0" xfId="2" applyNumberFormat="1" applyFont="1" applyFill="1" applyAlignment="1">
      <alignment horizontal="center"/>
    </xf>
    <xf numFmtId="43" fontId="4" fillId="0" borderId="0" xfId="0" applyNumberFormat="1" applyFont="1" applyFill="1" applyAlignment="1">
      <alignment horizontal="right"/>
    </xf>
    <xf numFmtId="43" fontId="4" fillId="0" borderId="0" xfId="2" applyNumberFormat="1" applyFont="1" applyFill="1" applyAlignment="1">
      <alignment horizontal="right"/>
    </xf>
    <xf numFmtId="43" fontId="4" fillId="0" borderId="0" xfId="0" applyNumberFormat="1" applyFont="1" applyFill="1" applyAlignment="1"/>
    <xf numFmtId="43" fontId="4" fillId="3" borderId="0" xfId="0" applyNumberFormat="1" applyFont="1" applyFill="1" applyAlignment="1"/>
    <xf numFmtId="43" fontId="4" fillId="0" borderId="0" xfId="2" applyNumberFormat="1" applyFont="1" applyFill="1" applyAlignment="1"/>
    <xf numFmtId="43" fontId="7" fillId="0" borderId="0" xfId="1" applyNumberFormat="1" applyFont="1" applyFill="1" applyAlignment="1">
      <alignment horizontal="right"/>
    </xf>
    <xf numFmtId="43" fontId="7" fillId="0" borderId="0" xfId="2" applyNumberFormat="1" applyFont="1" applyFill="1"/>
    <xf numFmtId="43" fontId="2" fillId="0" borderId="0" xfId="1" applyNumberFormat="1" applyFont="1" applyFill="1" applyAlignment="1">
      <alignment horizontal="right"/>
    </xf>
    <xf numFmtId="43" fontId="2" fillId="0" borderId="0" xfId="2" applyNumberFormat="1" applyFont="1" applyFill="1"/>
    <xf numFmtId="43" fontId="2" fillId="0" borderId="0" xfId="2" applyNumberFormat="1" applyFont="1" applyFill="1" applyBorder="1"/>
    <xf numFmtId="43" fontId="2" fillId="0" borderId="0" xfId="1" applyNumberFormat="1" applyFont="1" applyAlignment="1">
      <alignment horizontal="right"/>
    </xf>
    <xf numFmtId="43" fontId="2" fillId="0" borderId="0" xfId="2" applyNumberFormat="1" applyFont="1"/>
    <xf numFmtId="43" fontId="9" fillId="0" borderId="0" xfId="0" applyNumberFormat="1" applyFont="1" applyFill="1" applyAlignment="1">
      <alignment horizontal="right"/>
    </xf>
    <xf numFmtId="43" fontId="1" fillId="0" borderId="0" xfId="1" applyNumberFormat="1" applyFont="1" applyFill="1" applyAlignment="1">
      <alignment horizontal="right"/>
    </xf>
    <xf numFmtId="43" fontId="1" fillId="0" borderId="0" xfId="2" applyNumberFormat="1" applyFont="1" applyFill="1"/>
    <xf numFmtId="43" fontId="4" fillId="4" borderId="0" xfId="2" applyNumberFormat="1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95" zoomScaleNormal="95" workbookViewId="0">
      <selection activeCell="A4" sqref="A4:XFD4"/>
    </sheetView>
  </sheetViews>
  <sheetFormatPr defaultColWidth="9.140625" defaultRowHeight="15" x14ac:dyDescent="0.25"/>
  <cols>
    <col min="1" max="1" width="11.5703125" style="3" customWidth="1"/>
    <col min="2" max="2" width="25.140625" style="3" customWidth="1"/>
    <col min="3" max="3" width="12.28515625" style="3" customWidth="1"/>
    <col min="4" max="4" width="17.28515625" style="16" customWidth="1"/>
    <col min="5" max="5" width="14.85546875" style="18" customWidth="1"/>
    <col min="6" max="6" width="0.7109375" style="3" customWidth="1"/>
    <col min="7" max="7" width="13.140625" style="3" bestFit="1" customWidth="1"/>
    <col min="8" max="8" width="14.28515625" style="3" bestFit="1" customWidth="1"/>
    <col min="9" max="9" width="11.28515625" style="3" bestFit="1" customWidth="1"/>
    <col min="10" max="16384" width="9.140625" style="3"/>
  </cols>
  <sheetData>
    <row r="1" spans="1:9" x14ac:dyDescent="0.25">
      <c r="A1" s="1" t="s">
        <v>6</v>
      </c>
      <c r="B1" s="2" t="s">
        <v>7</v>
      </c>
      <c r="C1" s="2" t="s">
        <v>23</v>
      </c>
      <c r="D1" s="12" t="s">
        <v>0</v>
      </c>
      <c r="E1" s="13" t="s">
        <v>1</v>
      </c>
      <c r="G1" s="2"/>
      <c r="H1" s="2"/>
      <c r="I1" s="2"/>
    </row>
    <row r="2" spans="1:9" x14ac:dyDescent="0.25">
      <c r="A2" s="4" t="s">
        <v>10</v>
      </c>
      <c r="B2" s="4" t="s">
        <v>47</v>
      </c>
      <c r="C2" s="4" t="s">
        <v>45</v>
      </c>
      <c r="D2" s="14">
        <v>739864.4</v>
      </c>
      <c r="E2" s="15">
        <v>7398.64</v>
      </c>
      <c r="F2" s="6"/>
      <c r="G2" s="7">
        <f>(D2*0.01)-E2</f>
        <v>3.9999999999054126E-3</v>
      </c>
      <c r="H2" s="7"/>
      <c r="I2" s="7"/>
    </row>
    <row r="3" spans="1:9" x14ac:dyDescent="0.25">
      <c r="A3" s="4" t="s">
        <v>50</v>
      </c>
      <c r="B3" s="4" t="s">
        <v>47</v>
      </c>
      <c r="C3" s="4" t="s">
        <v>46</v>
      </c>
      <c r="D3" s="14">
        <v>1978.65</v>
      </c>
      <c r="E3" s="15">
        <v>19.79</v>
      </c>
      <c r="F3" s="6"/>
      <c r="G3" s="7">
        <f t="shared" ref="G3:G34" si="0">(D3*0.01)-E3</f>
        <v>-3.4999999999989484E-3</v>
      </c>
      <c r="H3" s="7"/>
      <c r="I3" s="7"/>
    </row>
    <row r="4" spans="1:9" x14ac:dyDescent="0.25">
      <c r="A4" s="4" t="s">
        <v>12</v>
      </c>
      <c r="B4" s="4" t="s">
        <v>49</v>
      </c>
      <c r="C4" s="4" t="s">
        <v>48</v>
      </c>
      <c r="D4" s="14">
        <v>175885.16</v>
      </c>
      <c r="E4" s="15">
        <v>1758.85</v>
      </c>
      <c r="F4" s="6"/>
      <c r="G4" s="7">
        <f t="shared" si="0"/>
        <v>1.6000000000531145E-3</v>
      </c>
      <c r="H4" s="7"/>
      <c r="I4" s="7"/>
    </row>
    <row r="5" spans="1:9" x14ac:dyDescent="0.25">
      <c r="A5" s="4" t="s">
        <v>71</v>
      </c>
      <c r="B5" s="4" t="s">
        <v>49</v>
      </c>
      <c r="C5" s="4" t="s">
        <v>72</v>
      </c>
      <c r="D5" s="14">
        <v>-142.22</v>
      </c>
      <c r="E5" s="15">
        <v>-1.42</v>
      </c>
      <c r="F5" s="6"/>
      <c r="G5" s="7">
        <f t="shared" si="0"/>
        <v>-2.1999999999999797E-3</v>
      </c>
      <c r="H5" s="7"/>
      <c r="I5" s="7"/>
    </row>
    <row r="6" spans="1:9" x14ac:dyDescent="0.25">
      <c r="A6" s="4" t="s">
        <v>73</v>
      </c>
      <c r="B6" s="4" t="s">
        <v>70</v>
      </c>
      <c r="C6" s="4" t="s">
        <v>74</v>
      </c>
      <c r="D6" s="14">
        <v>5773.51</v>
      </c>
      <c r="E6" s="15">
        <v>57.74</v>
      </c>
      <c r="F6" s="6"/>
      <c r="G6" s="7">
        <f t="shared" si="0"/>
        <v>-4.8999999999992383E-3</v>
      </c>
      <c r="H6" s="7"/>
      <c r="I6" s="7"/>
    </row>
    <row r="7" spans="1:9" x14ac:dyDescent="0.25">
      <c r="A7" s="4" t="s">
        <v>75</v>
      </c>
      <c r="B7" s="4" t="s">
        <v>20</v>
      </c>
      <c r="C7" s="4" t="s">
        <v>76</v>
      </c>
      <c r="D7" s="14">
        <v>374246.11</v>
      </c>
      <c r="E7" s="15">
        <v>3742.46</v>
      </c>
      <c r="F7" s="6"/>
      <c r="G7" s="7">
        <f t="shared" si="0"/>
        <v>1.0999999999512511E-3</v>
      </c>
      <c r="H7" s="7"/>
      <c r="I7" s="7"/>
    </row>
    <row r="8" spans="1:9" x14ac:dyDescent="0.25">
      <c r="A8" s="4" t="s">
        <v>2</v>
      </c>
      <c r="B8" s="4" t="s">
        <v>21</v>
      </c>
      <c r="C8" s="4" t="s">
        <v>24</v>
      </c>
      <c r="D8" s="14">
        <v>37979.160000000003</v>
      </c>
      <c r="E8" s="15">
        <v>379.79</v>
      </c>
      <c r="F8" s="6"/>
      <c r="G8" s="7">
        <f t="shared" si="0"/>
        <v>1.5999999999962711E-3</v>
      </c>
      <c r="H8" s="7"/>
      <c r="I8" s="7"/>
    </row>
    <row r="9" spans="1:9" x14ac:dyDescent="0.25">
      <c r="A9" s="4" t="s">
        <v>15</v>
      </c>
      <c r="B9" s="4" t="s">
        <v>22</v>
      </c>
      <c r="C9" s="4" t="s">
        <v>78</v>
      </c>
      <c r="D9" s="14">
        <v>107861.78</v>
      </c>
      <c r="E9" s="15">
        <v>1078.6199999999999</v>
      </c>
      <c r="F9" s="6"/>
      <c r="G9" s="7">
        <f t="shared" si="0"/>
        <v>-2.1999999999025022E-3</v>
      </c>
      <c r="H9" s="7"/>
      <c r="I9" s="7"/>
    </row>
    <row r="10" spans="1:9" x14ac:dyDescent="0.25">
      <c r="A10" s="4" t="s">
        <v>77</v>
      </c>
      <c r="B10" s="4" t="s">
        <v>22</v>
      </c>
      <c r="C10" s="4" t="s">
        <v>79</v>
      </c>
      <c r="D10" s="14">
        <v>124828.48</v>
      </c>
      <c r="E10" s="15">
        <v>1248.28</v>
      </c>
      <c r="F10" s="6"/>
      <c r="G10" s="7">
        <f t="shared" si="0"/>
        <v>4.7999999999319698E-3</v>
      </c>
      <c r="H10" s="7"/>
      <c r="I10" s="7"/>
    </row>
    <row r="11" spans="1:9" x14ac:dyDescent="0.25">
      <c r="A11" s="4" t="s">
        <v>51</v>
      </c>
      <c r="B11" s="4" t="s">
        <v>52</v>
      </c>
      <c r="C11" s="4" t="s">
        <v>53</v>
      </c>
      <c r="D11" s="14">
        <v>114.22</v>
      </c>
      <c r="E11" s="15">
        <v>1.1399999999999999</v>
      </c>
      <c r="F11" s="6"/>
      <c r="G11" s="7">
        <f t="shared" si="0"/>
        <v>2.2000000000002018E-3</v>
      </c>
      <c r="H11" s="7"/>
      <c r="I11" s="7"/>
    </row>
    <row r="12" spans="1:9" x14ac:dyDescent="0.25">
      <c r="A12" s="4" t="s">
        <v>54</v>
      </c>
      <c r="B12" s="4" t="s">
        <v>18</v>
      </c>
      <c r="C12" s="4" t="s">
        <v>55</v>
      </c>
      <c r="D12" s="14">
        <v>33567.050000000003</v>
      </c>
      <c r="E12" s="15">
        <v>335.67</v>
      </c>
      <c r="F12" s="6"/>
      <c r="G12" s="7">
        <f t="shared" si="0"/>
        <v>5.0000000004501999E-4</v>
      </c>
      <c r="H12" s="7"/>
      <c r="I12" s="7"/>
    </row>
    <row r="13" spans="1:9" x14ac:dyDescent="0.25">
      <c r="A13" s="4" t="s">
        <v>16</v>
      </c>
      <c r="B13" s="4" t="s">
        <v>17</v>
      </c>
      <c r="C13" s="4" t="s">
        <v>84</v>
      </c>
      <c r="D13" s="14">
        <v>117293.97</v>
      </c>
      <c r="E13" s="15">
        <v>1172.94</v>
      </c>
      <c r="F13" s="6"/>
      <c r="G13" s="7">
        <f t="shared" si="0"/>
        <v>-2.9999999992469384E-4</v>
      </c>
      <c r="H13" s="7"/>
      <c r="I13" s="7"/>
    </row>
    <row r="14" spans="1:9" x14ac:dyDescent="0.25">
      <c r="A14" s="4" t="s">
        <v>14</v>
      </c>
      <c r="B14" s="4" t="s">
        <v>13</v>
      </c>
      <c r="C14" s="4" t="s">
        <v>46</v>
      </c>
      <c r="D14" s="14">
        <v>58368.46</v>
      </c>
      <c r="E14" s="15">
        <v>583.67999999999995</v>
      </c>
      <c r="F14" s="6"/>
      <c r="G14" s="7">
        <f t="shared" si="0"/>
        <v>4.6000000000958607E-3</v>
      </c>
      <c r="H14" s="7"/>
      <c r="I14" s="7"/>
    </row>
    <row r="15" spans="1:9" x14ac:dyDescent="0.25">
      <c r="A15" s="4" t="s">
        <v>8</v>
      </c>
      <c r="B15" s="4" t="s">
        <v>41</v>
      </c>
      <c r="C15" s="4" t="s">
        <v>37</v>
      </c>
      <c r="D15" s="14">
        <v>311332.02</v>
      </c>
      <c r="E15" s="15">
        <v>3113.32</v>
      </c>
      <c r="F15" s="6"/>
      <c r="G15" s="7">
        <f t="shared" si="0"/>
        <v>1.9999999994979589E-4</v>
      </c>
      <c r="H15" s="7"/>
      <c r="I15" s="7"/>
    </row>
    <row r="16" spans="1:9" x14ac:dyDescent="0.25">
      <c r="A16" s="4" t="s">
        <v>82</v>
      </c>
      <c r="B16" s="4" t="s">
        <v>41</v>
      </c>
      <c r="C16" s="4" t="s">
        <v>83</v>
      </c>
      <c r="D16" s="14">
        <v>160896.51</v>
      </c>
      <c r="E16" s="15">
        <v>1608.97</v>
      </c>
      <c r="F16" s="6"/>
      <c r="G16" s="7">
        <f t="shared" si="0"/>
        <v>-4.8999999999068677E-3</v>
      </c>
      <c r="H16" s="7"/>
      <c r="I16" s="7"/>
    </row>
    <row r="17" spans="1:9" x14ac:dyDescent="0.25">
      <c r="A17" s="4" t="s">
        <v>56</v>
      </c>
      <c r="B17" s="4" t="s">
        <v>41</v>
      </c>
      <c r="C17" s="4" t="s">
        <v>38</v>
      </c>
      <c r="D17" s="14">
        <v>661123</v>
      </c>
      <c r="E17" s="15">
        <v>6611.23</v>
      </c>
      <c r="F17" s="6"/>
      <c r="G17" s="7">
        <f t="shared" si="0"/>
        <v>0</v>
      </c>
      <c r="H17" s="7"/>
      <c r="I17" s="7"/>
    </row>
    <row r="18" spans="1:9" x14ac:dyDescent="0.25">
      <c r="A18" s="4" t="s">
        <v>58</v>
      </c>
      <c r="B18" s="4" t="s">
        <v>41</v>
      </c>
      <c r="C18" s="4" t="s">
        <v>40</v>
      </c>
      <c r="D18" s="14">
        <v>287938.98</v>
      </c>
      <c r="E18" s="15">
        <v>2879.39</v>
      </c>
      <c r="F18" s="6"/>
      <c r="G18" s="7">
        <f t="shared" si="0"/>
        <v>-1.9999999994979589E-4</v>
      </c>
      <c r="H18" s="7"/>
      <c r="I18" s="7"/>
    </row>
    <row r="19" spans="1:9" x14ac:dyDescent="0.25">
      <c r="A19" s="4" t="s">
        <v>57</v>
      </c>
      <c r="B19" s="4" t="s">
        <v>41</v>
      </c>
      <c r="C19" s="4" t="s">
        <v>39</v>
      </c>
      <c r="D19" s="14">
        <v>626725.41</v>
      </c>
      <c r="E19" s="15">
        <v>6267.25</v>
      </c>
      <c r="F19" s="6"/>
      <c r="G19" s="7">
        <f t="shared" si="0"/>
        <v>4.1000000001076842E-3</v>
      </c>
      <c r="H19" s="7"/>
      <c r="I19" s="7"/>
    </row>
    <row r="20" spans="1:9" x14ac:dyDescent="0.25">
      <c r="A20" s="4" t="s">
        <v>59</v>
      </c>
      <c r="B20" s="4" t="s">
        <v>43</v>
      </c>
      <c r="C20" s="4" t="s">
        <v>44</v>
      </c>
      <c r="D20" s="14">
        <v>266427.96000000002</v>
      </c>
      <c r="E20" s="15">
        <v>2664.28</v>
      </c>
      <c r="F20" s="6"/>
      <c r="G20" s="7">
        <f t="shared" si="0"/>
        <v>-3.9999999989959178E-4</v>
      </c>
      <c r="H20" s="7"/>
      <c r="I20" s="7"/>
    </row>
    <row r="21" spans="1:9" x14ac:dyDescent="0.25">
      <c r="A21" s="4" t="s">
        <v>86</v>
      </c>
      <c r="B21" s="4" t="s">
        <v>43</v>
      </c>
      <c r="C21" s="4" t="s">
        <v>30</v>
      </c>
      <c r="D21" s="14">
        <v>-404.05</v>
      </c>
      <c r="E21" s="15">
        <v>-4.04</v>
      </c>
      <c r="F21" s="6"/>
      <c r="G21" s="7">
        <f t="shared" si="0"/>
        <v>-4.9999999999972289E-4</v>
      </c>
      <c r="H21" s="7"/>
      <c r="I21" s="7"/>
    </row>
    <row r="22" spans="1:9" x14ac:dyDescent="0.25">
      <c r="A22" s="4" t="s">
        <v>3</v>
      </c>
      <c r="B22" s="4" t="s">
        <v>42</v>
      </c>
      <c r="C22" s="4" t="s">
        <v>35</v>
      </c>
      <c r="D22" s="14">
        <v>357624.97</v>
      </c>
      <c r="E22" s="15">
        <v>3576.25</v>
      </c>
      <c r="F22" s="6"/>
      <c r="G22" s="7">
        <f t="shared" si="0"/>
        <v>-3.0000000015206751E-4</v>
      </c>
      <c r="H22" s="7"/>
      <c r="I22" s="7"/>
    </row>
    <row r="23" spans="1:9" x14ac:dyDescent="0.25">
      <c r="A23" s="4" t="s">
        <v>60</v>
      </c>
      <c r="B23" s="4" t="s">
        <v>42</v>
      </c>
      <c r="C23" s="4" t="s">
        <v>36</v>
      </c>
      <c r="D23" s="14">
        <v>30818.51</v>
      </c>
      <c r="E23" s="15">
        <v>308.19</v>
      </c>
      <c r="F23" s="6"/>
      <c r="G23" s="7">
        <f t="shared" si="0"/>
        <v>-4.9000000000205546E-3</v>
      </c>
      <c r="H23" s="7"/>
      <c r="I23" s="7"/>
    </row>
    <row r="24" spans="1:9" x14ac:dyDescent="0.25">
      <c r="A24" s="4" t="s">
        <v>5</v>
      </c>
      <c r="B24" s="4" t="s">
        <v>25</v>
      </c>
      <c r="C24" s="4" t="s">
        <v>26</v>
      </c>
      <c r="D24" s="14">
        <v>1591334.53</v>
      </c>
      <c r="E24" s="29">
        <v>15913.34</v>
      </c>
      <c r="F24" s="6"/>
      <c r="G24" s="7">
        <f t="shared" si="0"/>
        <v>5.3000000007159542E-3</v>
      </c>
      <c r="H24" s="7"/>
      <c r="I24" s="7"/>
    </row>
    <row r="25" spans="1:9" x14ac:dyDescent="0.25">
      <c r="A25" s="4" t="s">
        <v>69</v>
      </c>
      <c r="B25" s="4" t="s">
        <v>25</v>
      </c>
      <c r="C25" s="4" t="s">
        <v>29</v>
      </c>
      <c r="D25" s="14">
        <v>527212.71</v>
      </c>
      <c r="E25" s="15">
        <v>5272.13</v>
      </c>
      <c r="F25" s="6"/>
      <c r="G25" s="7">
        <f t="shared" si="0"/>
        <v>-2.9000000004089088E-3</v>
      </c>
      <c r="H25" s="7"/>
      <c r="I25" s="7"/>
    </row>
    <row r="26" spans="1:9" x14ac:dyDescent="0.25">
      <c r="A26" s="4" t="s">
        <v>61</v>
      </c>
      <c r="B26" s="4" t="s">
        <v>25</v>
      </c>
      <c r="C26" s="4" t="s">
        <v>31</v>
      </c>
      <c r="D26" s="14">
        <v>595637.06999999995</v>
      </c>
      <c r="E26" s="15">
        <v>5956.37</v>
      </c>
      <c r="F26" s="6"/>
      <c r="G26" s="7">
        <f t="shared" si="0"/>
        <v>6.9999999959691195E-4</v>
      </c>
      <c r="H26" s="7"/>
      <c r="I26" s="7"/>
    </row>
    <row r="27" spans="1:9" x14ac:dyDescent="0.25">
      <c r="A27" s="4" t="s">
        <v>62</v>
      </c>
      <c r="B27" s="4" t="s">
        <v>25</v>
      </c>
      <c r="C27" s="4" t="s">
        <v>28</v>
      </c>
      <c r="D27" s="14">
        <v>387895.58</v>
      </c>
      <c r="E27" s="15">
        <v>3878.96</v>
      </c>
      <c r="F27" s="6"/>
      <c r="G27" s="7">
        <f t="shared" si="0"/>
        <v>-4.1999999998552084E-3</v>
      </c>
      <c r="H27" s="7"/>
      <c r="I27" s="7"/>
    </row>
    <row r="28" spans="1:9" x14ac:dyDescent="0.25">
      <c r="A28" s="4" t="s">
        <v>63</v>
      </c>
      <c r="B28" s="4" t="s">
        <v>25</v>
      </c>
      <c r="C28" s="4" t="s">
        <v>32</v>
      </c>
      <c r="D28" s="14">
        <v>433688.2</v>
      </c>
      <c r="E28" s="15">
        <v>4336.88</v>
      </c>
      <c r="F28" s="6"/>
      <c r="G28" s="7">
        <f t="shared" si="0"/>
        <v>2.0000000004074536E-3</v>
      </c>
      <c r="H28" s="7"/>
      <c r="I28" s="7"/>
    </row>
    <row r="29" spans="1:9" x14ac:dyDescent="0.25">
      <c r="A29" s="4" t="s">
        <v>64</v>
      </c>
      <c r="B29" s="4" t="s">
        <v>25</v>
      </c>
      <c r="C29" s="4" t="s">
        <v>34</v>
      </c>
      <c r="D29" s="14">
        <v>861488.28</v>
      </c>
      <c r="E29" s="15">
        <v>8614.8799999999992</v>
      </c>
      <c r="F29" s="6"/>
      <c r="G29" s="7">
        <f t="shared" si="0"/>
        <v>2.8000000020256266E-3</v>
      </c>
      <c r="H29" s="7"/>
      <c r="I29" s="7"/>
    </row>
    <row r="30" spans="1:9" x14ac:dyDescent="0.25">
      <c r="A30" s="4" t="s">
        <v>65</v>
      </c>
      <c r="B30" s="4" t="s">
        <v>25</v>
      </c>
      <c r="C30" s="4" t="s">
        <v>33</v>
      </c>
      <c r="D30" s="14">
        <v>397691.54</v>
      </c>
      <c r="E30" s="15">
        <v>3976.92</v>
      </c>
      <c r="F30" s="6"/>
      <c r="G30" s="7">
        <f t="shared" si="0"/>
        <v>-4.6000000002095476E-3</v>
      </c>
      <c r="H30" s="7"/>
      <c r="I30" s="7"/>
    </row>
    <row r="31" spans="1:9" x14ac:dyDescent="0.25">
      <c r="A31" s="4" t="s">
        <v>66</v>
      </c>
      <c r="B31" s="4" t="s">
        <v>25</v>
      </c>
      <c r="C31" s="4" t="s">
        <v>30</v>
      </c>
      <c r="D31" s="14">
        <v>274797.28999999998</v>
      </c>
      <c r="E31" s="15">
        <v>2747.97</v>
      </c>
      <c r="F31" s="6"/>
      <c r="G31" s="7">
        <f t="shared" si="0"/>
        <v>2.8999999999541615E-3</v>
      </c>
      <c r="H31" s="7"/>
      <c r="I31" s="7"/>
    </row>
    <row r="32" spans="1:9" x14ac:dyDescent="0.25">
      <c r="A32" s="4" t="s">
        <v>67</v>
      </c>
      <c r="B32" s="4" t="s">
        <v>25</v>
      </c>
      <c r="C32" s="4" t="s">
        <v>27</v>
      </c>
      <c r="D32" s="14">
        <v>262926.75</v>
      </c>
      <c r="E32" s="15">
        <v>2629.27</v>
      </c>
      <c r="F32" s="6"/>
      <c r="G32" s="7">
        <f t="shared" si="0"/>
        <v>-2.5000000000545697E-3</v>
      </c>
      <c r="H32" s="7"/>
      <c r="I32" s="7"/>
    </row>
    <row r="33" spans="1:9" x14ac:dyDescent="0.25">
      <c r="A33" s="4" t="s">
        <v>87</v>
      </c>
      <c r="B33" s="4" t="s">
        <v>88</v>
      </c>
      <c r="C33" s="4" t="s">
        <v>89</v>
      </c>
      <c r="D33" s="14">
        <v>341.38</v>
      </c>
      <c r="E33" s="15">
        <v>3.41</v>
      </c>
      <c r="F33" s="6"/>
      <c r="G33" s="7">
        <f t="shared" si="0"/>
        <v>3.8000000000000256E-3</v>
      </c>
      <c r="H33" s="7"/>
      <c r="I33" s="7"/>
    </row>
    <row r="34" spans="1:9" x14ac:dyDescent="0.25">
      <c r="A34" s="4" t="s">
        <v>4</v>
      </c>
      <c r="B34" s="4" t="s">
        <v>19</v>
      </c>
      <c r="C34" s="4" t="s">
        <v>68</v>
      </c>
      <c r="D34" s="14">
        <v>408466.1</v>
      </c>
      <c r="E34" s="15">
        <v>4219.5600000000004</v>
      </c>
      <c r="F34" s="6"/>
      <c r="G34" s="7">
        <f t="shared" si="0"/>
        <v>-134.89900000000034</v>
      </c>
      <c r="H34" s="7"/>
      <c r="I34" s="7"/>
    </row>
    <row r="35" spans="1:9" x14ac:dyDescent="0.25">
      <c r="A35" s="8" t="s">
        <v>9</v>
      </c>
      <c r="B35" s="9" t="s">
        <v>11</v>
      </c>
      <c r="C35" s="9"/>
      <c r="D35" s="16">
        <f>SUM(D2:D34)</f>
        <v>10221581.469999999</v>
      </c>
      <c r="E35" s="17">
        <f>SUM(E2:E34)</f>
        <v>102350.71000000002</v>
      </c>
      <c r="G35" s="7"/>
      <c r="H35" s="7"/>
      <c r="I35" s="7"/>
    </row>
    <row r="36" spans="1:9" x14ac:dyDescent="0.25">
      <c r="A36" s="10" t="s">
        <v>81</v>
      </c>
      <c r="B36" s="11">
        <v>0.01</v>
      </c>
      <c r="C36" s="11"/>
    </row>
    <row r="37" spans="1:9" x14ac:dyDescent="0.25">
      <c r="B37" s="4"/>
      <c r="C37" s="4"/>
      <c r="D37" s="14"/>
      <c r="E37" s="15"/>
      <c r="F37" s="6"/>
      <c r="G37" s="7"/>
      <c r="H37" s="7"/>
      <c r="I37" s="7"/>
    </row>
    <row r="38" spans="1:9" ht="17.25" x14ac:dyDescent="0.4">
      <c r="B38" s="4" t="s">
        <v>85</v>
      </c>
      <c r="C38" s="4"/>
      <c r="D38" s="26">
        <v>-16911.29</v>
      </c>
      <c r="E38" s="26">
        <v>-169.11</v>
      </c>
      <c r="F38" s="5">
        <f>SUM(F35:F37)</f>
        <v>0</v>
      </c>
      <c r="G38" s="7"/>
      <c r="H38" s="7"/>
      <c r="I38" s="7"/>
    </row>
    <row r="39" spans="1:9" x14ac:dyDescent="0.25">
      <c r="D39" s="27">
        <f>SUM(D35:D38)</f>
        <v>10204670.18</v>
      </c>
      <c r="E39" s="28">
        <f>SUM(E35:E38)</f>
        <v>102181.60000000002</v>
      </c>
    </row>
    <row r="40" spans="1:9" x14ac:dyDescent="0.25">
      <c r="D40" s="21"/>
      <c r="E40" s="21"/>
      <c r="H40" s="7"/>
    </row>
    <row r="41" spans="1:9" x14ac:dyDescent="0.25">
      <c r="D41" s="21"/>
      <c r="E41" s="22"/>
    </row>
    <row r="42" spans="1:9" x14ac:dyDescent="0.25">
      <c r="B42" s="3" t="s">
        <v>80</v>
      </c>
      <c r="D42" s="21"/>
      <c r="E42" s="23"/>
    </row>
    <row r="43" spans="1:9" x14ac:dyDescent="0.25">
      <c r="D43" s="24"/>
      <c r="E43" s="25"/>
      <c r="G43" s="16">
        <f>E43/0.01</f>
        <v>0</v>
      </c>
    </row>
    <row r="44" spans="1:9" x14ac:dyDescent="0.25">
      <c r="D44" s="24"/>
      <c r="E44" s="25"/>
    </row>
    <row r="45" spans="1:9" x14ac:dyDescent="0.25">
      <c r="B45" s="4"/>
      <c r="C45" s="4"/>
      <c r="D45" s="14"/>
      <c r="E45" s="14"/>
    </row>
    <row r="46" spans="1:9" ht="17.25" x14ac:dyDescent="0.4">
      <c r="D46" s="19"/>
      <c r="E46" s="20"/>
    </row>
    <row r="47" spans="1:9" x14ac:dyDescent="0.25">
      <c r="D47" s="16">
        <f>SUM(D44:D46)</f>
        <v>0</v>
      </c>
      <c r="E47" s="16">
        <f>SUM(E44:E46)</f>
        <v>0</v>
      </c>
    </row>
  </sheetData>
  <sortState xmlns:xlrd2="http://schemas.microsoft.com/office/spreadsheetml/2017/richdata2" ref="A24:E32">
    <sortCondition ref="A24:A32"/>
  </sortState>
  <phoneticPr fontId="0" type="noConversion"/>
  <pageMargins left="0" right="0.7" top="0.75" bottom="0.75" header="0.3" footer="0.3"/>
  <pageSetup scale="93" orientation="portrait" verticalDpi="597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3" ma:contentTypeDescription="Create a new document." ma:contentTypeScope="" ma:versionID="2685670f84d47a12aa634065077b8bba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06c27e9669a4e9acff9b5461802b2ede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F1A3F-89BC-4E71-9D88-792E4B9973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E2986C-FAB5-4F13-9C19-4CE51721C4D6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3b6764d5-971b-4fd2-8b42-d9caa94dd2b6"/>
    <ds:schemaRef ds:uri="http://schemas.openxmlformats.org/package/2006/metadata/core-properties"/>
    <ds:schemaRef ds:uri="39805e0e-683f-47d1-9da3-3f555c1bd02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9DB7AC-6C86-41E0-BD6E-D99B41468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 Vinyl Siding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Mary Haupt</cp:lastModifiedBy>
  <cp:lastPrinted>2018-08-27T20:05:43Z</cp:lastPrinted>
  <dcterms:created xsi:type="dcterms:W3CDTF">2010-04-15T14:34:43Z</dcterms:created>
  <dcterms:modified xsi:type="dcterms:W3CDTF">2022-03-10T18:04:32Z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</Properties>
</file>